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30" activeTab="0"/>
  </bookViews>
  <sheets>
    <sheet name="dotacje z budżet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<sst xmlns="http://schemas.openxmlformats.org/spreadsheetml/2006/main" count="143" uniqueCount="100">
  <si>
    <t>Nazwa</t>
  </si>
  <si>
    <t>Rady Miejskiej w Czempiniu</t>
  </si>
  <si>
    <t>Plan dotacji udzielanych z budżetu Gminy na 2020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</si>
  <si>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</si>
  <si>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</si>
  <si>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</si>
  <si>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</si>
  <si>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</si>
  <si>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</si>
  <si>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</si>
  <si>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</si>
  <si>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</si>
  <si>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</si>
  <si>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</si>
  <si>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</si>
  <si>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</si>
  <si>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</si>
  <si>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</si>
  <si>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</si>
  <si>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</si>
  <si>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</si>
  <si>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</si>
  <si>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</si>
  <si>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</si>
  <si>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</si>
  <si>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</si>
  <si>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</si>
  <si>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</si>
  <si>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</si>
  <si>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</si>
  <si>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</si>
  <si>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</si>
  <si>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</si>
  <si>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</si>
  <si>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</si>
  <si>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</si>
  <si>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</si>
  <si>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</si>
  <si>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</si>
  <si>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</si>
  <si>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</si>
  <si>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</si>
  <si>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</si>
  <si>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</si>
  <si>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</si>
  <si>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60013</t>
  </si>
  <si>
    <t>Drogi publiczne wojewódzkie</t>
  </si>
  <si>
    <t>6300</t>
  </si>
  <si>
    <t>Dotacja celowa na pomoc finansową udzielaną między jst na dofinansowanie własnych zadań inwestycyjnych i zakupów inwestycyjnych</t>
  </si>
  <si>
    <t>60014</t>
  </si>
  <si>
    <t>Drogi publiczne powiatowe</t>
  </si>
  <si>
    <t>750</t>
  </si>
  <si>
    <t>Administracja publiczna</t>
  </si>
  <si>
    <t>75075</t>
  </si>
  <si>
    <t>Promocja jednostek samorządu terytorialnego</t>
  </si>
  <si>
    <t>2329</t>
  </si>
  <si>
    <t>Dotacje celowe przekazane dla powiatu na zadania bieżące realizowane na podstawie porozumień (umów) między jst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</si>
  <si>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</si>
  <si>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</si>
  <si>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</si>
  <si>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</si>
  <si>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</si>
  <si>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</si>
  <si>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</si>
  <si>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</si>
  <si>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</si>
  <si>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Pozostała działalność</t>
  </si>
  <si>
    <t>Ochrona zdrowia</t>
  </si>
  <si>
    <t>85111</t>
  </si>
  <si>
    <t>Szpitale ogólne</t>
  </si>
  <si>
    <t>85117</t>
  </si>
  <si>
    <t>Zakłady opiekuńczo - lecznicze i pielęgnacyjno - opiekuńcze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</si>
  <si>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</si>
  <si>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</si>
  <si>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</si>
  <si>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</si>
  <si>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</si>
  <si>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</si>
  <si>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</si>
  <si>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</si>
  <si>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</si>
  <si>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</si>
  <si>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</si>
  <si>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</si>
  <si>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</si>
  <si>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</si>
  <si>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</si>
  <si>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</si>
  <si>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</si>
  <si>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</si>
  <si>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</si>
  <si>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</si>
  <si>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</si>
  <si>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</si>
  <si>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</si>
  <si>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</si>
  <si>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</t>
  </si>
  <si>
    <t>z dnia 29 czerwca 2020r.</t>
  </si>
  <si>
    <t>Załącznik nr 5</t>
  </si>
  <si>
    <t>do uchwały nr XXIII/181/20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</si>
</sst>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justify" wrapText="1"/>
    </xf>
    <xf numFmtId="4" fontId="6" fillId="33" borderId="1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4" fontId="5" fillId="0" borderId="10" xfId="0" applyNumberFormat="1" applyFont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justify" wrapText="1"/>
    </xf>
    <xf numFmtId="4" fontId="6" fillId="34" borderId="10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2" fillId="35" borderId="17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/>
    </xf>
    <xf numFmtId="0" fontId="6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center"/>
    </xf>
    <xf numFmtId="0" fontId="52" fillId="35" borderId="1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 wrapText="1"/>
    </xf>
    <xf numFmtId="0" fontId="55" fillId="35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justify" wrapText="1"/>
    </xf>
    <xf numFmtId="49" fontId="6" fillId="0" borderId="13" xfId="0" applyNumberFormat="1" applyFont="1" applyBorder="1" applyAlignment="1">
      <alignment horizontal="center"/>
    </xf>
    <xf numFmtId="0" fontId="53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1" t="s">
        <v>98</v>
      </c>
      <c r="G1" s="2"/>
      <c r="H1" s="2"/>
    </row>
    <row r="2" spans="5:8" ht="12.75">
      <c r="E2" s="1" t="s">
        <v>99</v>
      </c>
      <c r="F2" s="3"/>
      <c r="G2" s="2"/>
      <c r="H2" s="2"/>
    </row>
    <row r="3" spans="5:8" ht="12.75">
      <c r="E3" s="1" t="s">
        <v>1</v>
      </c>
      <c r="F3" s="3"/>
      <c r="G3" s="2"/>
      <c r="H3" s="2"/>
    </row>
    <row r="4" spans="5:8" ht="12.75">
      <c r="E4" s="1" t="s">
        <v>97</v>
      </c>
      <c r="F4" s="3"/>
      <c r="G4" s="2"/>
      <c r="H4" s="2"/>
    </row>
    <row r="5" spans="5:8" ht="12.75">
      <c r="E5" s="2"/>
      <c r="G5" s="2"/>
      <c r="H5" s="2"/>
    </row>
    <row r="6" ht="12.75">
      <c r="A6" t="s">
        <v>2</v>
      </c>
    </row>
    <row r="7" s="4" customFormat="1" ht="18.75">
      <c r="A7" s="4" t="s">
        <v>3</v>
      </c>
    </row>
    <row r="8" ht="7.5" customHeight="1"/>
    <row r="9" spans="1:6" s="5" customFormat="1" ht="13.5" customHeight="1">
      <c r="A9" s="107" t="s">
        <v>4</v>
      </c>
      <c r="B9" s="107" t="s">
        <v>5</v>
      </c>
      <c r="C9" s="107" t="s">
        <v>6</v>
      </c>
      <c r="D9" s="107" t="s">
        <v>0</v>
      </c>
      <c r="E9" s="108" t="s">
        <v>7</v>
      </c>
      <c r="F9" s="108"/>
    </row>
    <row r="10" spans="1:6" s="5" customFormat="1" ht="42" customHeight="1">
      <c r="A10" s="107"/>
      <c r="B10" s="107"/>
      <c r="C10" s="107"/>
      <c r="D10" s="107"/>
      <c r="E10" s="6" t="s">
        <v>8</v>
      </c>
      <c r="F10" s="6" t="s">
        <v>9</v>
      </c>
    </row>
    <row r="11" spans="1:6" s="5" customFormat="1" ht="21.75" customHeight="1">
      <c r="A11" s="7" t="s">
        <v>10</v>
      </c>
      <c r="B11" s="8"/>
      <c r="C11" s="8"/>
      <c r="D11" s="9" t="s">
        <v>11</v>
      </c>
      <c r="E11" s="10">
        <f>E12</f>
        <v>0</v>
      </c>
      <c r="F11" s="10">
        <f>F12</f>
        <v>520000</v>
      </c>
    </row>
    <row r="12" spans="1:6" s="16" customFormat="1" ht="17.25" customHeight="1">
      <c r="A12" s="11"/>
      <c r="B12" s="12" t="s">
        <v>12</v>
      </c>
      <c r="C12" s="13"/>
      <c r="D12" s="14" t="s">
        <v>13</v>
      </c>
      <c r="E12" s="15">
        <f>E13</f>
        <v>0</v>
      </c>
      <c r="F12" s="15">
        <f>F13</f>
        <v>520000</v>
      </c>
    </row>
    <row r="13" spans="1:6" s="5" customFormat="1" ht="22.5" customHeight="1">
      <c r="A13" s="17"/>
      <c r="B13" s="18"/>
      <c r="C13" s="19" t="s">
        <v>14</v>
      </c>
      <c r="D13" s="20" t="s">
        <v>15</v>
      </c>
      <c r="E13" s="21"/>
      <c r="F13" s="21">
        <v>520000</v>
      </c>
    </row>
    <row r="14" spans="1:6" s="5" customFormat="1" ht="15.75" customHeight="1">
      <c r="A14" s="22">
        <v>855</v>
      </c>
      <c r="B14" s="23"/>
      <c r="C14" s="24"/>
      <c r="D14" s="25" t="s">
        <v>16</v>
      </c>
      <c r="E14" s="26"/>
      <c r="F14" s="26">
        <f>SUM(F15,F17)</f>
        <v>55000</v>
      </c>
    </row>
    <row r="15" spans="1:6" s="16" customFormat="1" ht="18.75" customHeight="1">
      <c r="A15" s="27"/>
      <c r="B15" s="28" t="s">
        <v>17</v>
      </c>
      <c r="C15" s="13"/>
      <c r="D15" s="14" t="s">
        <v>18</v>
      </c>
      <c r="E15" s="15"/>
      <c r="F15" s="15">
        <f>F16</f>
        <v>30000</v>
      </c>
    </row>
    <row r="16" spans="1:6" s="5" customFormat="1" ht="24.75" customHeight="1">
      <c r="A16" s="29"/>
      <c r="B16" s="18"/>
      <c r="C16" s="19" t="s">
        <v>19</v>
      </c>
      <c r="D16" s="20" t="s">
        <v>20</v>
      </c>
      <c r="E16" s="21"/>
      <c r="F16" s="21">
        <v>30000</v>
      </c>
    </row>
    <row r="17" spans="1:6" s="16" customFormat="1" ht="16.5" customHeight="1">
      <c r="A17" s="27"/>
      <c r="B17" s="28" t="s">
        <v>21</v>
      </c>
      <c r="C17" s="13"/>
      <c r="D17" s="14" t="s">
        <v>22</v>
      </c>
      <c r="E17" s="15"/>
      <c r="F17" s="15">
        <f>F18</f>
        <v>25000</v>
      </c>
    </row>
    <row r="18" spans="1:6" s="5" customFormat="1" ht="24" customHeight="1">
      <c r="A18" s="29"/>
      <c r="B18" s="18"/>
      <c r="C18" s="19" t="s">
        <v>19</v>
      </c>
      <c r="D18" s="20" t="s">
        <v>20</v>
      </c>
      <c r="E18" s="21"/>
      <c r="F18" s="21">
        <v>25000</v>
      </c>
    </row>
    <row r="19" spans="1:6" s="32" customFormat="1" ht="17.25" customHeight="1">
      <c r="A19" s="30">
        <v>921</v>
      </c>
      <c r="B19" s="30"/>
      <c r="C19" s="30"/>
      <c r="D19" s="9" t="s">
        <v>23</v>
      </c>
      <c r="E19" s="31">
        <f>SUM(E20,E22)</f>
        <v>984500</v>
      </c>
      <c r="F19" s="31">
        <f>SUM(F20,F22)</f>
        <v>0</v>
      </c>
    </row>
    <row r="20" spans="1:6" s="35" customFormat="1" ht="15.75" customHeight="1">
      <c r="A20" s="33"/>
      <c r="B20" s="12" t="s">
        <v>24</v>
      </c>
      <c r="C20" s="13"/>
      <c r="D20" s="14" t="s">
        <v>25</v>
      </c>
      <c r="E20" s="34">
        <f>E21</f>
        <v>699500</v>
      </c>
      <c r="F20" s="34">
        <f>F21</f>
        <v>0</v>
      </c>
    </row>
    <row r="21" spans="1:6" ht="24" customHeight="1">
      <c r="A21" s="36"/>
      <c r="B21" s="37"/>
      <c r="C21" s="19" t="s">
        <v>26</v>
      </c>
      <c r="D21" s="20" t="s">
        <v>27</v>
      </c>
      <c r="E21" s="38">
        <v>699500</v>
      </c>
      <c r="F21" s="38"/>
    </row>
    <row r="22" spans="1:6" s="35" customFormat="1" ht="15.75" customHeight="1">
      <c r="A22" s="39"/>
      <c r="B22" s="12" t="s">
        <v>28</v>
      </c>
      <c r="C22" s="13"/>
      <c r="D22" s="14" t="s">
        <v>29</v>
      </c>
      <c r="E22" s="34">
        <f>E23</f>
        <v>285000</v>
      </c>
      <c r="F22" s="34">
        <f>F23</f>
        <v>0</v>
      </c>
    </row>
    <row r="23" spans="1:6" ht="21.75" customHeight="1">
      <c r="A23" s="40"/>
      <c r="B23" s="37"/>
      <c r="C23" s="19" t="s">
        <v>26</v>
      </c>
      <c r="D23" s="20" t="s">
        <v>30</v>
      </c>
      <c r="E23" s="38">
        <v>285000</v>
      </c>
      <c r="F23" s="38"/>
    </row>
    <row r="24" spans="1:6" s="32" customFormat="1" ht="12.75">
      <c r="A24" s="41"/>
      <c r="B24" s="30"/>
      <c r="C24" s="30"/>
      <c r="D24" s="30" t="s">
        <v>31</v>
      </c>
      <c r="E24" s="31">
        <f>SUM(E11,E19)</f>
        <v>984500</v>
      </c>
      <c r="F24" s="31">
        <f>SUM(F11,F14,F19)</f>
        <v>575000</v>
      </c>
    </row>
    <row r="25" spans="1:6" ht="5.25" customHeight="1">
      <c r="A25" s="42"/>
      <c r="B25" s="42"/>
      <c r="C25" s="42"/>
      <c r="E25" s="43"/>
      <c r="F25" s="43"/>
    </row>
    <row r="26" spans="1:6" ht="28.5" customHeight="1">
      <c r="A26" s="4" t="s">
        <v>32</v>
      </c>
      <c r="B26" s="42"/>
      <c r="C26" s="42"/>
      <c r="E26" s="43"/>
      <c r="F26" s="43"/>
    </row>
    <row r="27" spans="1:6" ht="5.25" customHeight="1">
      <c r="A27" s="42"/>
      <c r="B27" s="42"/>
      <c r="C27" s="42"/>
      <c r="E27" s="43"/>
      <c r="F27" s="43"/>
    </row>
    <row r="28" spans="1:6" ht="13.5" customHeight="1">
      <c r="A28" s="107" t="s">
        <v>4</v>
      </c>
      <c r="B28" s="107" t="s">
        <v>5</v>
      </c>
      <c r="C28" s="107" t="s">
        <v>6</v>
      </c>
      <c r="D28" s="109" t="s">
        <v>0</v>
      </c>
      <c r="E28" s="108" t="s">
        <v>7</v>
      </c>
      <c r="F28" s="108"/>
    </row>
    <row r="29" spans="1:6" ht="37.5" customHeight="1">
      <c r="A29" s="107"/>
      <c r="B29" s="107"/>
      <c r="C29" s="107"/>
      <c r="D29" s="109"/>
      <c r="E29" s="6" t="s">
        <v>8</v>
      </c>
      <c r="F29" s="6" t="s">
        <v>9</v>
      </c>
    </row>
    <row r="30" spans="1:6" s="32" customFormat="1" ht="16.5" customHeight="1">
      <c r="A30" s="7" t="s">
        <v>33</v>
      </c>
      <c r="B30" s="8"/>
      <c r="C30" s="8"/>
      <c r="D30" s="9" t="s">
        <v>34</v>
      </c>
      <c r="E30" s="31">
        <f>E31</f>
        <v>0</v>
      </c>
      <c r="F30" s="31">
        <f>F31</f>
        <v>20000</v>
      </c>
    </row>
    <row r="31" spans="1:6" s="35" customFormat="1" ht="15.75" customHeight="1">
      <c r="A31" s="44"/>
      <c r="B31" s="12" t="s">
        <v>35</v>
      </c>
      <c r="C31" s="13"/>
      <c r="D31" s="14" t="s">
        <v>36</v>
      </c>
      <c r="E31" s="34">
        <f>E32</f>
        <v>0</v>
      </c>
      <c r="F31" s="34">
        <f>F32</f>
        <v>20000</v>
      </c>
    </row>
    <row r="32" spans="1:6" ht="45" customHeight="1">
      <c r="A32" s="45"/>
      <c r="B32" s="46"/>
      <c r="C32" s="19" t="s">
        <v>37</v>
      </c>
      <c r="D32" s="20" t="s">
        <v>38</v>
      </c>
      <c r="E32" s="38"/>
      <c r="F32" s="38">
        <v>20000</v>
      </c>
    </row>
    <row r="33" spans="1:6" ht="26.25" customHeight="1">
      <c r="A33" s="7" t="s">
        <v>39</v>
      </c>
      <c r="B33" s="8"/>
      <c r="C33" s="8"/>
      <c r="D33" s="9" t="s">
        <v>40</v>
      </c>
      <c r="E33" s="47">
        <f>SUM(E34,E36,E38)</f>
        <v>453000</v>
      </c>
      <c r="F33" s="47">
        <f>SUM(F34,F36,F38)</f>
        <v>0</v>
      </c>
    </row>
    <row r="34" spans="1:6" ht="24.75" customHeight="1">
      <c r="A34" s="11"/>
      <c r="B34" s="12" t="s">
        <v>41</v>
      </c>
      <c r="C34" s="13"/>
      <c r="D34" s="14" t="s">
        <v>42</v>
      </c>
      <c r="E34" s="34">
        <f>E35</f>
        <v>3000</v>
      </c>
      <c r="F34" s="34">
        <f>F35</f>
        <v>0</v>
      </c>
    </row>
    <row r="35" spans="1:6" ht="48" customHeight="1">
      <c r="A35" s="45"/>
      <c r="B35" s="48"/>
      <c r="C35" s="49" t="s">
        <v>43</v>
      </c>
      <c r="D35" s="50" t="s">
        <v>44</v>
      </c>
      <c r="E35" s="51">
        <v>3000</v>
      </c>
      <c r="F35" s="51"/>
    </row>
    <row r="36" spans="1:6" s="56" customFormat="1" ht="26.25" customHeight="1">
      <c r="A36" s="52"/>
      <c r="B36" s="53" t="s">
        <v>45</v>
      </c>
      <c r="C36" s="53"/>
      <c r="D36" s="54" t="s">
        <v>46</v>
      </c>
      <c r="E36" s="55">
        <f>E37</f>
        <v>400000</v>
      </c>
      <c r="F36" s="55">
        <f>F37</f>
        <v>0</v>
      </c>
    </row>
    <row r="37" spans="1:6" ht="43.5" customHeight="1">
      <c r="A37" s="57"/>
      <c r="B37" s="58"/>
      <c r="C37" s="57" t="s">
        <v>47</v>
      </c>
      <c r="D37" s="59" t="s">
        <v>48</v>
      </c>
      <c r="E37" s="60">
        <v>400000</v>
      </c>
      <c r="F37" s="60"/>
    </row>
    <row r="38" spans="1:6" s="56" customFormat="1" ht="23.25" customHeight="1">
      <c r="A38" s="61"/>
      <c r="B38" s="53" t="s">
        <v>49</v>
      </c>
      <c r="C38" s="53"/>
      <c r="D38" s="54" t="s">
        <v>50</v>
      </c>
      <c r="E38" s="55">
        <f>E39</f>
        <v>50000</v>
      </c>
      <c r="F38" s="55">
        <f>F39</f>
        <v>0</v>
      </c>
    </row>
    <row r="39" spans="1:6" ht="37.5" customHeight="1">
      <c r="A39" s="57"/>
      <c r="B39" s="58"/>
      <c r="C39" s="57" t="s">
        <v>47</v>
      </c>
      <c r="D39" s="59" t="s">
        <v>48</v>
      </c>
      <c r="E39" s="60">
        <v>50000</v>
      </c>
      <c r="F39" s="60"/>
    </row>
    <row r="40" spans="1:6" s="32" customFormat="1" ht="18" customHeight="1">
      <c r="A40" s="62" t="s">
        <v>51</v>
      </c>
      <c r="B40" s="23"/>
      <c r="C40" s="62"/>
      <c r="D40" s="63" t="s">
        <v>52</v>
      </c>
      <c r="E40" s="64">
        <f>E41</f>
        <v>0</v>
      </c>
      <c r="F40" s="64">
        <f>F41</f>
        <v>0</v>
      </c>
    </row>
    <row r="41" spans="1:6" s="35" customFormat="1" ht="18.75" customHeight="1">
      <c r="A41" s="44"/>
      <c r="B41" s="28" t="s">
        <v>53</v>
      </c>
      <c r="C41" s="65"/>
      <c r="D41" s="66" t="s">
        <v>54</v>
      </c>
      <c r="E41" s="67">
        <f>E42</f>
        <v>0</v>
      </c>
      <c r="F41" s="67">
        <f>F42</f>
        <v>0</v>
      </c>
    </row>
    <row r="42" spans="1:6" ht="27.75" customHeight="1">
      <c r="A42" s="57"/>
      <c r="B42" s="58"/>
      <c r="C42" s="57" t="s">
        <v>55</v>
      </c>
      <c r="D42" s="20" t="s">
        <v>56</v>
      </c>
      <c r="E42" s="60">
        <v>0</v>
      </c>
      <c r="F42" s="60"/>
    </row>
    <row r="43" spans="1:6" s="32" customFormat="1" ht="18" customHeight="1">
      <c r="A43" s="30">
        <v>754</v>
      </c>
      <c r="B43" s="30"/>
      <c r="C43" s="30"/>
      <c r="D43" s="68" t="s">
        <v>57</v>
      </c>
      <c r="E43" s="31">
        <f>E44</f>
        <v>0</v>
      </c>
      <c r="F43" s="31">
        <f>F44</f>
        <v>58129.16</v>
      </c>
    </row>
    <row r="44" spans="1:6" s="35" customFormat="1" ht="15.75" customHeight="1">
      <c r="A44" s="33"/>
      <c r="B44" s="12" t="s">
        <v>58</v>
      </c>
      <c r="C44" s="13"/>
      <c r="D44" s="14" t="s">
        <v>59</v>
      </c>
      <c r="E44" s="34">
        <f>E45</f>
        <v>0</v>
      </c>
      <c r="F44" s="34">
        <f>SUM(F45:F46)</f>
        <v>58129.16</v>
      </c>
    </row>
    <row r="45" spans="1:6" ht="39.75" customHeight="1">
      <c r="A45" s="36"/>
      <c r="B45" s="49"/>
      <c r="C45" s="37" t="s">
        <v>60</v>
      </c>
      <c r="D45" s="20" t="s">
        <v>61</v>
      </c>
      <c r="E45" s="38"/>
      <c r="F45" s="38">
        <v>13053.16</v>
      </c>
    </row>
    <row r="46" spans="1:6" ht="49.5" customHeight="1">
      <c r="A46" s="40"/>
      <c r="B46" s="57"/>
      <c r="C46" s="37" t="s">
        <v>62</v>
      </c>
      <c r="D46" s="69" t="s">
        <v>63</v>
      </c>
      <c r="E46" s="38"/>
      <c r="F46" s="38">
        <v>45076</v>
      </c>
    </row>
    <row r="47" spans="1:6" ht="18" customHeight="1">
      <c r="A47" s="70">
        <v>801</v>
      </c>
      <c r="B47" s="71"/>
      <c r="C47" s="72"/>
      <c r="D47" s="73" t="s">
        <v>11</v>
      </c>
      <c r="E47" s="10">
        <f>SUM(E50,E48)</f>
        <v>14882.4</v>
      </c>
      <c r="F47" s="10">
        <f>SUM(F50,F48)</f>
        <v>3000</v>
      </c>
    </row>
    <row r="48" spans="1:6" ht="16.5" customHeight="1">
      <c r="A48" s="74"/>
      <c r="B48" s="75">
        <v>80113</v>
      </c>
      <c r="C48" s="75"/>
      <c r="D48" s="76" t="s">
        <v>64</v>
      </c>
      <c r="E48" s="77">
        <f>E49</f>
        <v>14882.4</v>
      </c>
      <c r="F48" s="77">
        <f>F49</f>
        <v>0</v>
      </c>
    </row>
    <row r="49" spans="1:6" ht="42" customHeight="1">
      <c r="A49" s="29"/>
      <c r="B49" s="78"/>
      <c r="C49" s="19" t="s">
        <v>43</v>
      </c>
      <c r="D49" s="79" t="s">
        <v>44</v>
      </c>
      <c r="E49" s="21">
        <v>14882.4</v>
      </c>
      <c r="F49" s="21"/>
    </row>
    <row r="50" spans="1:6" s="35" customFormat="1" ht="16.5" customHeight="1">
      <c r="A50" s="39"/>
      <c r="B50" s="12" t="s">
        <v>65</v>
      </c>
      <c r="C50" s="13"/>
      <c r="D50" s="14" t="s">
        <v>66</v>
      </c>
      <c r="E50" s="34">
        <f>E51</f>
        <v>0</v>
      </c>
      <c r="F50" s="34">
        <f>F51</f>
        <v>3000</v>
      </c>
    </row>
    <row r="51" spans="1:6" ht="35.25" customHeight="1">
      <c r="A51" s="80"/>
      <c r="B51" s="46"/>
      <c r="C51" s="19" t="s">
        <v>60</v>
      </c>
      <c r="D51" s="20" t="s">
        <v>61</v>
      </c>
      <c r="E51" s="81"/>
      <c r="F51" s="38">
        <v>3000</v>
      </c>
    </row>
    <row r="52" spans="1:6" s="32" customFormat="1" ht="12.75">
      <c r="A52" s="30">
        <v>851</v>
      </c>
      <c r="B52" s="82"/>
      <c r="C52" s="8"/>
      <c r="D52" s="83" t="s">
        <v>67</v>
      </c>
      <c r="E52" s="31">
        <f>SUM(E53,E55,E57,E59)</f>
        <v>60000</v>
      </c>
      <c r="F52" s="31">
        <f>SUM(F53,F55,F57,F59)</f>
        <v>9500</v>
      </c>
    </row>
    <row r="53" spans="1:6" s="32" customFormat="1" ht="12.75">
      <c r="A53" s="84"/>
      <c r="B53" s="46" t="s">
        <v>68</v>
      </c>
      <c r="C53" s="85"/>
      <c r="D53" s="86" t="s">
        <v>69</v>
      </c>
      <c r="E53" s="81">
        <f>E54</f>
        <v>50000</v>
      </c>
      <c r="F53" s="81">
        <f>F54</f>
        <v>0</v>
      </c>
    </row>
    <row r="54" spans="1:6" ht="36">
      <c r="A54" s="36"/>
      <c r="B54" s="37"/>
      <c r="C54" s="45" t="s">
        <v>47</v>
      </c>
      <c r="D54" s="59" t="s">
        <v>48</v>
      </c>
      <c r="E54" s="38">
        <v>50000</v>
      </c>
      <c r="F54" s="38">
        <v>0</v>
      </c>
    </row>
    <row r="55" spans="1:6" s="32" customFormat="1" ht="24" hidden="1">
      <c r="A55" s="84"/>
      <c r="B55" s="46" t="s">
        <v>70</v>
      </c>
      <c r="C55" s="87"/>
      <c r="D55" s="88" t="s">
        <v>71</v>
      </c>
      <c r="E55" s="81">
        <f>E56</f>
        <v>0</v>
      </c>
      <c r="F55" s="81">
        <f>F56</f>
        <v>0</v>
      </c>
    </row>
    <row r="56" spans="1:6" ht="43.5" customHeight="1" hidden="1">
      <c r="A56" s="36"/>
      <c r="B56" s="37"/>
      <c r="C56" s="89" t="s">
        <v>47</v>
      </c>
      <c r="D56" s="59" t="s">
        <v>48</v>
      </c>
      <c r="E56" s="38"/>
      <c r="F56" s="38"/>
    </row>
    <row r="57" spans="1:6" s="35" customFormat="1" ht="12.75">
      <c r="A57" s="39"/>
      <c r="B57" s="12" t="s">
        <v>72</v>
      </c>
      <c r="C57" s="13"/>
      <c r="D57" s="90" t="s">
        <v>73</v>
      </c>
      <c r="E57" s="34">
        <f>E58</f>
        <v>0</v>
      </c>
      <c r="F57" s="34">
        <f>F58</f>
        <v>0</v>
      </c>
    </row>
    <row r="58" spans="1:6" ht="36">
      <c r="A58" s="36"/>
      <c r="B58" s="37"/>
      <c r="C58" s="19" t="s">
        <v>60</v>
      </c>
      <c r="D58" s="20" t="s">
        <v>61</v>
      </c>
      <c r="E58" s="38"/>
      <c r="F58" s="38">
        <v>0</v>
      </c>
    </row>
    <row r="59" spans="1:6" s="35" customFormat="1" ht="12.75">
      <c r="A59" s="39"/>
      <c r="B59" s="12" t="s">
        <v>74</v>
      </c>
      <c r="C59" s="13"/>
      <c r="D59" s="66" t="s">
        <v>66</v>
      </c>
      <c r="E59" s="34">
        <f>SUM(E60:E61)</f>
        <v>10000</v>
      </c>
      <c r="F59" s="34">
        <f>SUM(F60:F61)</f>
        <v>9500</v>
      </c>
    </row>
    <row r="60" spans="1:6" ht="36">
      <c r="A60" s="84"/>
      <c r="B60" s="48"/>
      <c r="C60" s="19" t="s">
        <v>60</v>
      </c>
      <c r="D60" s="20" t="s">
        <v>61</v>
      </c>
      <c r="E60" s="81"/>
      <c r="F60" s="38">
        <v>9500</v>
      </c>
    </row>
    <row r="61" spans="1:6" ht="36.75" customHeight="1">
      <c r="A61" s="80"/>
      <c r="B61" s="58"/>
      <c r="C61" s="19" t="s">
        <v>47</v>
      </c>
      <c r="D61" s="59" t="s">
        <v>48</v>
      </c>
      <c r="E61" s="38">
        <v>10000</v>
      </c>
      <c r="F61" s="38"/>
    </row>
    <row r="62" spans="1:6" ht="12.75">
      <c r="A62" s="91">
        <v>853</v>
      </c>
      <c r="B62" s="92"/>
      <c r="C62" s="93"/>
      <c r="D62" s="94" t="s">
        <v>75</v>
      </c>
      <c r="E62" s="47">
        <f>E63</f>
        <v>2278</v>
      </c>
      <c r="F62" s="47">
        <f>F63</f>
        <v>0</v>
      </c>
    </row>
    <row r="63" spans="1:6" s="35" customFormat="1" ht="25.5" customHeight="1">
      <c r="A63" s="33"/>
      <c r="B63" s="12" t="s">
        <v>76</v>
      </c>
      <c r="C63" s="13"/>
      <c r="D63" s="104" t="s">
        <v>77</v>
      </c>
      <c r="E63" s="34">
        <f>E64</f>
        <v>2278</v>
      </c>
      <c r="F63" s="34">
        <f>F64</f>
        <v>0</v>
      </c>
    </row>
    <row r="64" spans="1:6" ht="33.75">
      <c r="A64" s="80"/>
      <c r="B64" s="46"/>
      <c r="C64" s="19" t="s">
        <v>43</v>
      </c>
      <c r="D64" s="95" t="s">
        <v>44</v>
      </c>
      <c r="E64" s="38">
        <v>2278</v>
      </c>
      <c r="F64" s="38"/>
    </row>
    <row r="65" spans="1:6" s="32" customFormat="1" ht="12.75">
      <c r="A65" s="30">
        <v>900</v>
      </c>
      <c r="B65" s="30"/>
      <c r="C65" s="30"/>
      <c r="D65" s="68" t="s">
        <v>78</v>
      </c>
      <c r="E65" s="31">
        <f>SUM(E66,E68,E70,E72)</f>
        <v>89900</v>
      </c>
      <c r="F65" s="31">
        <f>SUM(F66,F68,F70)</f>
        <v>126000</v>
      </c>
    </row>
    <row r="66" spans="1:6" s="32" customFormat="1" ht="12.75">
      <c r="A66" s="96"/>
      <c r="B66" s="97">
        <v>90001</v>
      </c>
      <c r="C66" s="98"/>
      <c r="D66" s="99" t="s">
        <v>79</v>
      </c>
      <c r="E66" s="81"/>
      <c r="F66" s="81">
        <f>F67</f>
        <v>6000</v>
      </c>
    </row>
    <row r="67" spans="1:6" ht="48">
      <c r="A67" s="36"/>
      <c r="B67" s="100"/>
      <c r="C67" s="101">
        <v>6230</v>
      </c>
      <c r="D67" s="69" t="s">
        <v>63</v>
      </c>
      <c r="E67" s="38"/>
      <c r="F67" s="38">
        <v>6000</v>
      </c>
    </row>
    <row r="68" spans="1:6" ht="19.5" customHeight="1">
      <c r="A68" s="36"/>
      <c r="B68" s="97">
        <v>90005</v>
      </c>
      <c r="C68" s="98"/>
      <c r="D68" s="99" t="s">
        <v>80</v>
      </c>
      <c r="E68" s="81"/>
      <c r="F68" s="81">
        <f>F69</f>
        <v>120000</v>
      </c>
    </row>
    <row r="69" spans="1:6" ht="54.75" customHeight="1">
      <c r="A69" s="36"/>
      <c r="B69" s="100"/>
      <c r="C69" s="101">
        <v>6230</v>
      </c>
      <c r="D69" s="69" t="s">
        <v>63</v>
      </c>
      <c r="E69" s="38"/>
      <c r="F69" s="38">
        <v>120000</v>
      </c>
    </row>
    <row r="70" spans="1:6" s="35" customFormat="1" ht="19.5" customHeight="1">
      <c r="A70" s="105"/>
      <c r="B70" s="12" t="s">
        <v>81</v>
      </c>
      <c r="C70" s="13"/>
      <c r="D70" s="14" t="s">
        <v>82</v>
      </c>
      <c r="E70" s="34">
        <f>E71</f>
        <v>57400</v>
      </c>
      <c r="F70" s="34">
        <f>F71</f>
        <v>0</v>
      </c>
    </row>
    <row r="71" spans="1:6" ht="33.75" customHeight="1">
      <c r="A71" s="106"/>
      <c r="B71" s="37"/>
      <c r="C71" s="19" t="s">
        <v>83</v>
      </c>
      <c r="D71" s="20" t="s">
        <v>84</v>
      </c>
      <c r="E71" s="38">
        <v>57400</v>
      </c>
      <c r="F71" s="38"/>
    </row>
    <row r="72" spans="1:6" s="35" customFormat="1" ht="24.75" customHeight="1">
      <c r="A72" s="39"/>
      <c r="B72" s="12" t="s">
        <v>85</v>
      </c>
      <c r="C72" s="13"/>
      <c r="D72" s="14" t="s">
        <v>86</v>
      </c>
      <c r="E72" s="34">
        <f>SUM(E73:E74)</f>
        <v>32500</v>
      </c>
      <c r="F72" s="34">
        <f>SUM(F73:F74)</f>
        <v>0</v>
      </c>
    </row>
    <row r="73" spans="1:6" ht="34.5" customHeight="1">
      <c r="A73" s="36"/>
      <c r="B73" s="49"/>
      <c r="C73" s="19" t="s">
        <v>43</v>
      </c>
      <c r="D73" s="95" t="s">
        <v>44</v>
      </c>
      <c r="E73" s="38">
        <v>7500</v>
      </c>
      <c r="F73" s="38"/>
    </row>
    <row r="74" spans="1:6" ht="50.25" customHeight="1">
      <c r="A74" s="40"/>
      <c r="B74" s="57"/>
      <c r="C74" s="19" t="s">
        <v>87</v>
      </c>
      <c r="D74" s="20" t="s">
        <v>88</v>
      </c>
      <c r="E74" s="38">
        <v>25000</v>
      </c>
      <c r="F74" s="38"/>
    </row>
    <row r="75" spans="1:6" s="32" customFormat="1" ht="12.75">
      <c r="A75" s="30">
        <v>921</v>
      </c>
      <c r="B75" s="8"/>
      <c r="C75" s="8"/>
      <c r="D75" s="9" t="s">
        <v>23</v>
      </c>
      <c r="E75" s="31">
        <f>E79</f>
        <v>0</v>
      </c>
      <c r="F75" s="31">
        <f>SUM(F76,F79)</f>
        <v>61500</v>
      </c>
    </row>
    <row r="76" spans="1:6" s="32" customFormat="1" ht="12.75">
      <c r="A76" s="96"/>
      <c r="B76" s="46" t="s">
        <v>89</v>
      </c>
      <c r="C76" s="85"/>
      <c r="D76" s="102" t="s">
        <v>90</v>
      </c>
      <c r="E76" s="81"/>
      <c r="F76" s="81">
        <f>SUM(F77:F78)</f>
        <v>25000</v>
      </c>
    </row>
    <row r="77" spans="1:6" ht="48">
      <c r="A77" s="36"/>
      <c r="B77" s="49"/>
      <c r="C77" s="19" t="s">
        <v>91</v>
      </c>
      <c r="D77" s="20" t="s">
        <v>92</v>
      </c>
      <c r="E77" s="38"/>
      <c r="F77" s="38">
        <v>20000</v>
      </c>
    </row>
    <row r="78" spans="1:6" s="32" customFormat="1" ht="36">
      <c r="A78" s="84"/>
      <c r="B78" s="103"/>
      <c r="C78" s="19" t="s">
        <v>60</v>
      </c>
      <c r="D78" s="20" t="s">
        <v>61</v>
      </c>
      <c r="E78" s="81"/>
      <c r="F78" s="38">
        <v>5000</v>
      </c>
    </row>
    <row r="79" spans="1:6" s="35" customFormat="1" ht="12.75">
      <c r="A79" s="39"/>
      <c r="B79" s="12" t="s">
        <v>93</v>
      </c>
      <c r="C79" s="13"/>
      <c r="D79" s="14" t="s">
        <v>66</v>
      </c>
      <c r="E79" s="34">
        <f>E80</f>
        <v>0</v>
      </c>
      <c r="F79" s="34">
        <f>F80</f>
        <v>36500</v>
      </c>
    </row>
    <row r="80" spans="1:6" s="35" customFormat="1" ht="36">
      <c r="A80" s="40"/>
      <c r="B80" s="46"/>
      <c r="C80" s="19" t="s">
        <v>60</v>
      </c>
      <c r="D80" s="20" t="s">
        <v>61</v>
      </c>
      <c r="E80" s="38"/>
      <c r="F80" s="38">
        <v>36500</v>
      </c>
    </row>
    <row r="81" spans="1:6" ht="12.75">
      <c r="A81" s="30">
        <v>926</v>
      </c>
      <c r="B81" s="30"/>
      <c r="C81" s="30"/>
      <c r="D81" s="9" t="s">
        <v>94</v>
      </c>
      <c r="E81" s="31">
        <f>SUM(E82)</f>
        <v>0</v>
      </c>
      <c r="F81" s="31">
        <f>SUM(F82)</f>
        <v>220000</v>
      </c>
    </row>
    <row r="82" spans="1:6" s="32" customFormat="1" ht="12.75">
      <c r="A82" s="33"/>
      <c r="B82" s="12" t="s">
        <v>95</v>
      </c>
      <c r="C82" s="13"/>
      <c r="D82" s="14" t="s">
        <v>96</v>
      </c>
      <c r="E82" s="34">
        <f>E83</f>
        <v>0</v>
      </c>
      <c r="F82" s="34">
        <f>F83</f>
        <v>220000</v>
      </c>
    </row>
    <row r="83" spans="1:6" ht="36">
      <c r="A83" s="40"/>
      <c r="B83" s="37"/>
      <c r="C83" s="19" t="s">
        <v>60</v>
      </c>
      <c r="D83" s="20" t="s">
        <v>61</v>
      </c>
      <c r="E83" s="38"/>
      <c r="F83" s="38">
        <v>220000</v>
      </c>
    </row>
    <row r="84" spans="1:6" ht="12.75">
      <c r="A84" s="41"/>
      <c r="B84" s="30"/>
      <c r="C84" s="30"/>
      <c r="D84" s="30" t="s">
        <v>31</v>
      </c>
      <c r="E84" s="31">
        <f>SUM(E30,E33,E40,E43,E47,E52,E62,E65,E75,E81)</f>
        <v>620060.4</v>
      </c>
      <c r="F84" s="31">
        <f>SUM(F30,F33,F43,F47,F52,F65,F75,F81)</f>
        <v>498129.16000000003</v>
      </c>
    </row>
    <row r="86" ht="12.75" hidden="1"/>
    <row r="87" spans="5:6" ht="12.75" hidden="1">
      <c r="E87" s="3">
        <f>SUM(E84,E24)</f>
        <v>1604560.4</v>
      </c>
      <c r="F87" s="3">
        <f>SUM(F84,F24)</f>
        <v>1073129.1600000001</v>
      </c>
    </row>
    <row r="88" ht="12.75" hidden="1"/>
    <row r="89" ht="12.75" hidden="1">
      <c r="E89" s="3">
        <f>SUM(E87:F87)</f>
        <v>2677689.56</v>
      </c>
    </row>
    <row r="90" ht="12.75" hidden="1"/>
    <row r="91" ht="12.75" hidden="1"/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Mnapierala</cp:lastModifiedBy>
  <cp:lastPrinted>2020-07-06T06:53:08Z</cp:lastPrinted>
  <dcterms:created xsi:type="dcterms:W3CDTF">1997-02-26T13:46:56Z</dcterms:created>
  <dcterms:modified xsi:type="dcterms:W3CDTF">2020-07-06T11:27:18Z</dcterms:modified>
  <cp:category/>
  <cp:version/>
  <cp:contentType/>
  <cp:contentStatus/>
</cp:coreProperties>
</file>